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30"/>
  </bookViews>
  <sheets>
    <sheet name="перечень" sheetId="1" r:id="rId1"/>
    <sheet name="соответствие" sheetId="2" r:id="rId2"/>
    <sheet name="востребованность" sheetId="3" r:id="rId3"/>
  </sheets>
  <definedNames>
    <definedName name="_xlnm.Print_Area" localSheetId="2">востребованность!$A$1:$AH$18</definedName>
    <definedName name="_xlnm.Print_Area" localSheetId="0">перечень!$A$1:$I$17</definedName>
  </definedNames>
  <calcPr calcId="162913"/>
</workbook>
</file>

<file path=xl/calcChain.xml><?xml version="1.0" encoding="utf-8"?>
<calcChain xmlns="http://schemas.openxmlformats.org/spreadsheetml/2006/main">
  <c r="N14" i="1" l="1"/>
  <c r="AE16" i="3" l="1"/>
  <c r="AE11" i="3"/>
  <c r="AE10" i="3"/>
  <c r="AE9" i="3"/>
  <c r="M8" i="3"/>
  <c r="AE8" i="3" s="1"/>
  <c r="AD16" i="3"/>
  <c r="AC11" i="3"/>
  <c r="AD11" i="3"/>
  <c r="AD10" i="3"/>
  <c r="AD9" i="3"/>
  <c r="AF8" i="3"/>
  <c r="AD8" i="3"/>
  <c r="U8" i="3"/>
  <c r="L8" i="3"/>
  <c r="AC16" i="3" l="1"/>
  <c r="AC10" i="3"/>
  <c r="AC9" i="3"/>
  <c r="AC8" i="3"/>
  <c r="N11" i="1"/>
  <c r="N7" i="1"/>
  <c r="AB16" i="3"/>
  <c r="AB11" i="3"/>
  <c r="AB10" i="3"/>
  <c r="AB9" i="3"/>
  <c r="AB8" i="3"/>
  <c r="X16" i="3"/>
  <c r="Y16" i="3"/>
  <c r="Z16" i="3"/>
  <c r="AA16" i="3"/>
  <c r="X11" i="3"/>
  <c r="Y11" i="3"/>
  <c r="Z11" i="3"/>
  <c r="AA11" i="3"/>
  <c r="X10" i="3"/>
  <c r="Y10" i="3"/>
  <c r="Z10" i="3"/>
  <c r="AA10" i="3"/>
  <c r="X9" i="3"/>
  <c r="Y9" i="3"/>
  <c r="Z9" i="3"/>
  <c r="AA9" i="3"/>
  <c r="W9" i="3"/>
  <c r="W10" i="3"/>
  <c r="W11" i="3"/>
  <c r="W16" i="3"/>
  <c r="W17" i="3"/>
  <c r="X8" i="3"/>
  <c r="Y8" i="3"/>
  <c r="Z8" i="3"/>
  <c r="AA8" i="3"/>
  <c r="W8" i="3"/>
</calcChain>
</file>

<file path=xl/comments1.xml><?xml version="1.0" encoding="utf-8"?>
<comments xmlns="http://schemas.openxmlformats.org/spreadsheetml/2006/main">
  <authors>
    <author>Азм</author>
    <author>Бухгалтер</author>
  </authors>
  <commentList>
    <comment ref="AG8" authorId="0" shapeId="0">
      <text>
        <r>
          <rPr>
            <b/>
            <sz val="9"/>
            <color indexed="81"/>
            <rFont val="Tahoma"/>
            <charset val="1"/>
          </rPr>
          <t>Азм:</t>
        </r>
        <r>
          <rPr>
            <sz val="9"/>
            <color indexed="81"/>
            <rFont val="Tahoma"/>
            <charset val="1"/>
          </rPr>
          <t xml:space="preserve">
письмо фнс № 30 от 24.07.2024 № 11-09/014199@</t>
        </r>
      </text>
    </comment>
    <comment ref="R9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3н_нифл совпало</t>
        </r>
      </text>
    </comment>
    <comment ref="T9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 инспекции от 28.07.22 № 12-20/14649@</t>
        </r>
      </text>
    </comment>
    <comment ref="AF9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за 2021 год, письмо  от 28.07.2022 № 12-20/14649@</t>
        </r>
      </text>
    </comment>
    <comment ref="AG9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за 2023 год, письмо  от 24.07.2024 № 11-09/014199@</t>
        </r>
      </text>
    </comment>
    <comment ref="R10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соапало с 3н_нифл</t>
        </r>
      </text>
    </comment>
    <comment ref="S10" authorId="1" shapeId="0">
      <text>
        <r>
          <rPr>
            <b/>
            <sz val="9"/>
            <color indexed="81"/>
            <rFont val="Tahoma"/>
            <charset val="1"/>
          </rPr>
          <t>Бухгалтер:</t>
        </r>
        <r>
          <rPr>
            <sz val="9"/>
            <color indexed="81"/>
            <rFont val="Tahoma"/>
            <charset val="1"/>
          </rPr>
          <t xml:space="preserve">
фактически проживает  58 семей, льготой польбзуются 3 семьи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5-МН стр.2138</t>
        </r>
      </text>
    </comment>
    <comment ref="N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325 т.р сумма налога не поступившая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577 т.р. Сумма налога неполученная</t>
        </r>
      </text>
    </comment>
    <comment ref="P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498 т.р. Сумма недополученного налога</t>
        </r>
      </text>
    </comment>
    <comment ref="S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фактически проживает 924 чел. Льготой пользуются 503 человека</t>
        </r>
      </text>
    </comment>
    <comment ref="T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от 28.07.22 №12-20/14649</t>
        </r>
      </text>
    </comment>
    <comment ref="AF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от 28.07.22 № 12-20/14649</t>
        </r>
      </text>
    </comment>
    <comment ref="AG11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налоговой инспекции от 28.07.22 № 12-20/14649</t>
        </r>
      </text>
    </comment>
    <comment ref="P16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 т.р. Сумма неполученного налога
</t>
        </r>
      </text>
    </comment>
    <comment ref="R16" authorId="1" shapeId="0">
      <text>
        <r>
          <rPr>
            <b/>
            <sz val="9"/>
            <color indexed="81"/>
            <rFont val="Tahoma"/>
            <charset val="1"/>
          </rPr>
          <t>Бухгалтер:</t>
        </r>
        <r>
          <rPr>
            <sz val="9"/>
            <color indexed="81"/>
            <rFont val="Tahoma"/>
            <charset val="1"/>
          </rPr>
          <t xml:space="preserve">
совпала  с формой налоговой по льготам 3н-нифл,
по данным сельского поселения 14 семей </t>
        </r>
      </text>
    </comment>
    <comment ref="S16" authorId="1" shape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фактически проживает 14 семей,
пользуются льготой 3 семьи</t>
        </r>
      </text>
    </comment>
  </commentList>
</comments>
</file>

<file path=xl/sharedStrings.xml><?xml version="1.0" encoding="utf-8"?>
<sst xmlns="http://schemas.openxmlformats.org/spreadsheetml/2006/main" count="239" uniqueCount="114">
  <si>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</si>
  <si>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</si>
  <si>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</si>
  <si>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</si>
  <si>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</si>
  <si>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</si>
  <si>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</si>
  <si>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</si>
  <si>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</si>
  <si>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индивидуальные предприниматели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</si>
  <si>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</si>
  <si>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</si>
  <si>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</si>
  <si>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</si>
  <si>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физические лица, юридические лица</t>
  </si>
  <si>
    <t>к Порядку формирования перечня налоговых расходов и оценки налоговых расходов Подовинного сельского поселения Октябрьского муниципального района</t>
  </si>
  <si>
    <t>Краткое наименование налогового расхода Подовинного сельского поселения</t>
  </si>
  <si>
    <t>Полное  наименование налогового расхода Подовинного  сельского поселения</t>
  </si>
  <si>
    <t>целевая категория налогового расхода Подовинного   сельского поселения</t>
  </si>
  <si>
    <t>куратор налогового расхода    Подовинного   сельского поселения</t>
  </si>
  <si>
    <t>снижение ставки  земельного налога на 0,18 %  в отношении земельных участков расположенных на территории Подовинного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</si>
  <si>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Решение  Совета депутатов Подовинного  сельского поселения от  07.11.2017 г. № 105 " Об установлении на территории  Подовинного  сельского поселения земельного налога"</t>
  </si>
  <si>
    <t>администрация Подовинного    сельского поселения</t>
  </si>
  <si>
    <t>освобождение от уплаты земельного налога  проживающих на территории Подовинного сельского поселения инвалидов первой, второй, третьей группы</t>
  </si>
  <si>
    <t>Решение Совета депутатов  Подовинного  сельского поселения от 05.11.2015 г. № 10  " О введении налога на имущество физических лиц"</t>
  </si>
  <si>
    <t>Решение  Совета депутатов Подовинного  сельского поселения от 26.06.2020 г. № 184 " О внесении изменений в Решение Совета депутатов от 05.11.2015г. № 10 "О введении налога на имущество физических лиц""</t>
  </si>
  <si>
    <t>освобождение от уплаты налога  на имущество физических лиц  зарегистрированных на территории Подовинного сельского поселения   семей, имеющих детей-инвалидов</t>
  </si>
  <si>
    <t>стимулирующая</t>
  </si>
  <si>
    <t>освобождение от уплаты земельного налога  в размере 50%   проживающих на территории Подовинного сельского поселения пенсионеров по старости, достигших возраста: женщины 55 лет, мужчины 60 лет.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</si>
  <si>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</si>
  <si>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</si>
  <si>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</si>
  <si>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 xml:space="preserve">предоставление гражданам мер социальной поддержки, повышение уровня и качества жизни населения </t>
  </si>
  <si>
    <t>увеличение доходов семей с детьми</t>
  </si>
  <si>
    <t>4</t>
  </si>
  <si>
    <t>предоставление мер социальной поддержки  гражданам, имеющим детей-инвалидов</t>
  </si>
  <si>
    <t>5</t>
  </si>
  <si>
    <t>6</t>
  </si>
  <si>
    <t>Развитие малого и среднего предпринимательства в Октябрьском муниципальном районе Челябинской области 2019-2021 гг.</t>
  </si>
  <si>
    <t>Содействие развитию СМСП путем оказания  консультационной и финансовой поддержки</t>
  </si>
  <si>
    <t xml:space="preserve"> наименование налогового расхода Подовинного  сельского поселения</t>
  </si>
  <si>
    <r>
      <t xml:space="preserve">снижение ставки  земельного налога на 0,18 %  в отношении земельных участков расположенных на территории Подовинного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</si>
  <si>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r>
      <t xml:space="preserve">освобождение от уплаты земельного налога  проживающих на территории Подовинного сельского поселения инвалидов первой, второй, третьей группы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</si>
  <si>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r>
      <t xml:space="preserve">освобождение от уплаты земельного налога  в размере 50%   проживающих на территории Подовинного сельского поселения пенсионеров по старости, достигших возраста: женщины 55 лет, мужчины 60 лет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</si>
  <si>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r>
      <t xml:space="preserve">освобождение от уплаты налога  на имущество физических лиц  зарегистрированных на территории Подовинного сельского поселения   семей, имеющих детей-инвалидов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</si>
  <si>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уменьшение суммы налога на 50 % индивидуальным предпринимателям, являющимся арендодателями объектов недвижимого имущества и имеющих ОКВЭД 68.20</t>
  </si>
  <si>
    <r>
      <t xml:space="preserve">уменьшение суммы налога на имущество физических лиц  на 50 % индивидуальным предпринимателям, являющимся арендодателями объектов недвижимого имущества и имеющих ОКВЭД 68.20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(ститмулирующая) </t>
    </r>
  </si>
  <si>
    <r>
      <t xml:space="preserve">освобождение от уплаты земельного налога  проживающих на территории Подовинного сельского поселения инвалидов первой, второй, третьей группы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</si>
  <si>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r>
      <t xml:space="preserve">освобождение от уплаты земельного налога  в размере 50%   проживающих на территории Подовинного сельского поселения пенсионеров по старости, достигших возраста: женщины 55 лет, мужчины 60 лет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</si>
  <si>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r>
      <t xml:space="preserve">освобождение от уплаты налога  на имущество физических лиц  зарегистрированных на территории Подовинного сельского поселения   семей, имеющих детей-инвалидов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</si>
  <si>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 xml:space="preserve">Оценка востребованности налоговых расходов </t>
  </si>
  <si>
    <t>оценка востребованности</t>
  </si>
  <si>
    <t>оценка результативности</t>
  </si>
  <si>
    <t>коэффициент востребованности (%)</t>
  </si>
  <si>
    <t xml:space="preserve">  в 2019 году на территории сельского поселения отсутстввовали ИП с ОКВЭД 68.20.</t>
  </si>
  <si>
    <t>всем налогоплательщикам, имеющим земельные участки в пределах территории Подовинного  сельского поселения земельный налог начисляется по сниженой ставке   0,12%   от кадастровой стоимости</t>
  </si>
  <si>
    <t>1533</t>
  </si>
  <si>
    <t>1596</t>
  </si>
  <si>
    <t>1617</t>
  </si>
  <si>
    <t>1587</t>
  </si>
  <si>
    <t>1580</t>
  </si>
  <si>
    <r>
      <t xml:space="preserve">уменьшение суммы налога на имущество физических лиц  на 50 % индивидуальным предпринимателям, являющимся арендодателями объектов недвижимого имущества и имеющих ОКВЭД 68.20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(ститмулирующая) </t>
    </r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</si>
  <si>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</si>
  <si>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 xml:space="preserve">юридические лица, индивидуальные предприниматели </t>
  </si>
  <si>
    <t>Решение Совета депутатов Подовинного сельского поселения от  26.06.2015 г. № 10 " О введении налога на имущество физических лиц"</t>
  </si>
  <si>
    <t xml:space="preserve">информация с/п (по телефону) </t>
  </si>
  <si>
    <t>инвалиды 1.,2,3 гр. 133 чел</t>
  </si>
  <si>
    <t>многодетные семьи 54 семьи ( со всеми уже и взрослыми детьми)</t>
  </si>
  <si>
    <t>пенсионеры 990 чел</t>
  </si>
  <si>
    <t>семьи с детьми-инвалидами - 14 семей</t>
  </si>
  <si>
    <r>
      <t xml:space="preserve">освобождение от уплаты земельного налога многодетных семей, имеющих трех и более несовершеннолетних детей, проживающих на территории Подовинного сельского поселения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</si>
  <si>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освобождение от уплаты земельного налога многодетных семей, имеющих трех и более несовершеннолетних детей, проживающих на территории Подовинного сельского поселения</t>
  </si>
  <si>
    <t>7</t>
  </si>
  <si>
    <t>8</t>
  </si>
  <si>
    <r>
      <t xml:space="preserve">уменьшение суммы налога  на 50 % индивидуальным предпринимателям в отношении объектов налогообложения, включенных в перечень, определяемый в соответствии с п.7ст.378.2 и абзацем вторым п. 10 ст.378.2 Налогового кодекса РФ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</si>
  <si>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</si>
  <si>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</si>
  <si>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уменьшение суммы налога  на 50 % индивидуальным предпринимателям в отношении объектов налогообложения, включенных в перечень, определяемый в соответствии с п.7ст.378.2 и абзацем вторым п. 10 ст.378.2 Налогового кодекса РФ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</si>
  <si>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 земельного налога на 0,18 %  в отношении земельных участков расположенных на территории Подовинного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- занятых жилищным фондом и объектами инженерной инфраструктуры жилищно-коммунального комплекса;                                                                                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нужд;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</si>
  <si>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уменьшение суммы налога   на 50 % индивидуальным предпринимателям в отношении объектов налогообложения, включенных в перечень, определяемый в соответствии с п.7ст.378.2 и абзацем вторым п. 10 ст.378.2 Налогового кодекса РФ</t>
  </si>
  <si>
    <t>9</t>
  </si>
  <si>
    <t xml:space="preserve">налог на имущество </t>
  </si>
  <si>
    <t>1577</t>
  </si>
  <si>
    <t>льгота  востребованна т.к на территории поселения проживает 58  многодетных семей,  в результате применения  указанной льготы достигается цель  муниципальной Программы по поддержке  многодетных семей и  увеличения уровня их доходов.</t>
  </si>
  <si>
    <t>снижение ставки  земельного налога на 0,75 %  в отношении   земельных участков расположенных на территории Подовинного сельского поселения, предназначенных для размещения объектов связи и центров обработки данных</t>
  </si>
  <si>
    <t>Решение  Совета депутатов Подовинного  сельского поселения от 16.06.2022 № 78 "О внесении изменений в решение Совета депутатов Подовинного сельского поселения от  07.11.2017 г. № 105 " Об установлении на территории  Подовинного  сельского поселения земельного налога""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</si>
  <si>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</si>
  <si>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</si>
  <si>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t>снижение ставки  земельного налога на 0,75 %  в отношении   земельных участков расположенных на территории  Подовинного сельского поселения предназначенных для размещения объектов связи и центров обработки данных</t>
  </si>
  <si>
    <t>пониженная ставка земельного налога начнет применяться с 01.01.2023г. На территории Подовинного сельского поселения   размещено оборудование  ООО "Т2 Мобайл"  на двух земельных  участках, предоставленных на праве аренды.</t>
  </si>
  <si>
    <t>1589</t>
  </si>
  <si>
    <r>
      <t xml:space="preserve">льгота по земельному  налогу  востребована, т.к. ей может воспользоваться более </t>
    </r>
    <r>
      <rPr>
        <sz val="11"/>
        <rFont val="Calibri"/>
        <family val="2"/>
        <charset val="204"/>
        <scheme val="minor"/>
      </rPr>
      <t>1,5%</t>
    </r>
    <r>
      <rPr>
        <sz val="11"/>
        <color theme="1"/>
        <rFont val="Calibri"/>
        <family val="2"/>
        <charset val="204"/>
        <scheme val="minor"/>
      </rPr>
      <t xml:space="preserve"> населения Подовинного  сельского поселения</t>
    </r>
  </si>
  <si>
    <t>снижение ставки земельного налога на 1,2% в отношение земельных участков  для размещения аэродромов и посадочных площадок, используемых для обеспечения полетов легких и сверхлегких воздушных судов</t>
  </si>
  <si>
    <t>освобожение от уплаты земельного налога вновь создаваемые объекты аэродромов в течении первых пяти лет.</t>
  </si>
  <si>
    <t>Решение  Совета депутатов Подовинного  сельского поселения от 14.04.2023 № 111 "О внесении изменений в решение Совета депутатов Подовинного сельского поселения от  07.11.2017 г. № 105 " Об установлении на территории  Подовинного  сельского поселения земельного налога""</t>
  </si>
  <si>
    <t>Протокол совместного заедания Комиссии при Президенте РФ по вопросам развития авиации общего назначения и Комиссии Государственного Совета РФ по направлению "Транспорт" от 11.10.2022г. № 12/8 о развитии легкой авиации общего назначения</t>
  </si>
  <si>
    <t>развитие легкой авиации и авиации общего назначения (включая беспилотную авиацию)</t>
  </si>
  <si>
    <t>10</t>
  </si>
  <si>
    <t>11</t>
  </si>
  <si>
    <r>
      <t>снижение ставки  земельного налога на 0,75 %  в отношении   земельных участков расположенных на территории  Подовинного сельского поселения предназначенных для размещения объектов связи и центров обработки данных (</t>
    </r>
    <r>
      <rPr>
        <i/>
        <sz val="11"/>
        <color theme="1"/>
        <rFont val="Calibri"/>
        <family val="2"/>
        <charset val="204"/>
        <scheme val="minor"/>
      </rPr>
      <t>стимулирующая)</t>
    </r>
  </si>
  <si>
    <r>
      <t>снижение ставки земельного налога на 1,2% в отношение земельных участков  для размещения аэродромов и посадочных площадок, используемых для обеспечения полетов легких и сверхлегких воздушных судов   (</t>
    </r>
    <r>
      <rPr>
        <i/>
        <sz val="11"/>
        <color theme="1"/>
        <rFont val="Calibri"/>
        <family val="2"/>
        <charset val="204"/>
        <scheme val="minor"/>
      </rPr>
      <t>стимулирующая</t>
    </r>
    <r>
      <rPr>
        <sz val="11"/>
        <color theme="1"/>
        <rFont val="Calibri"/>
        <family val="2"/>
        <charset val="204"/>
        <scheme val="minor"/>
      </rPr>
      <t>)</t>
    </r>
  </si>
  <si>
    <r>
      <t>освобожение от уплаты земельного налога вновь создаваемые объекты аэродромов в течении первых пяти лет  (</t>
    </r>
    <r>
      <rPr>
        <i/>
        <sz val="11"/>
        <color theme="1"/>
        <rFont val="Calibri"/>
        <family val="2"/>
        <charset val="204"/>
        <scheme val="minor"/>
      </rPr>
      <t>стимулирующая</t>
    </r>
    <r>
      <rPr>
        <sz val="11"/>
        <color theme="1"/>
        <rFont val="Calibri"/>
        <family val="2"/>
        <charset val="204"/>
        <scheme val="minor"/>
      </rPr>
      <t>).</t>
    </r>
  </si>
  <si>
    <t>34</t>
  </si>
  <si>
    <t>пониженная ставка земельного налога начнет применяться с 01.01.2024г. На территории Подовинного сельского поселения   в настоящее время земельные участки для размещения аэродромов отсутствуют.</t>
  </si>
  <si>
    <t>льгота  востребованна т.к на территории проживает 12 семей с детьми-инвалидами,  в результате применения  указанной льготы достигается цель  муниципальной  программы "Социальная поддержка  граждан Октябрьского муниципального района"</t>
  </si>
  <si>
    <t>общая численность налогоплательщиков, ед.</t>
  </si>
  <si>
    <t>общая численность налогоплательщиков, которые  воспользовались  налоговыми льготами, ед.</t>
  </si>
  <si>
    <t>Перечень налоговых расходов Подовинного  сельского поселения  Октябрьского муниципального района на 2025 год и плановый период 2026-2027гг.</t>
  </si>
  <si>
    <t>сумма налога, не поступившая в бюджет в связи с предоставлением налоговых льгот в 2022 г., тыс.руб.</t>
  </si>
  <si>
    <t>сумма налога, не поступившая в бюджет в связи с предоставлением налоговых  льгот в 2023 г., тыс.руб.</t>
  </si>
  <si>
    <t>30</t>
  </si>
  <si>
    <r>
      <t xml:space="preserve">льгота по земельному  налогу  востребована, т.к. ей может воспользоваться более </t>
    </r>
    <r>
      <rPr>
        <sz val="10"/>
        <rFont val="Calibri"/>
        <family val="2"/>
        <charset val="204"/>
        <scheme val="minor"/>
      </rPr>
      <t>50%</t>
    </r>
    <r>
      <rPr>
        <sz val="10"/>
        <color theme="1"/>
        <rFont val="Calibri"/>
        <family val="2"/>
        <charset val="204"/>
        <scheme val="minor"/>
      </rPr>
      <t xml:space="preserve"> населения Подовинного  сельского поселения</t>
    </r>
  </si>
  <si>
    <t>Оценка соответствия налоговых расходов  2025 года и планового периода 2026-2027 гг. муниципальным программам</t>
  </si>
  <si>
    <t>Развитие малого и среднего предпринимательства в Октябрьском муниципальном районе Челябинской области 2024-2026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</si>
</sst>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4" fillId="0" borderId="15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164" fontId="0" fillId="0" borderId="1" xfId="0" applyNumberFormat="1" applyBorder="1" applyAlignment="1">
      <alignment wrapText="1"/>
    </xf>
    <xf numFmtId="49" fontId="0" fillId="0" borderId="2" xfId="0" applyNumberFormat="1" applyBorder="1"/>
    <xf numFmtId="164" fontId="7" fillId="0" borderId="0" xfId="0" applyNumberFormat="1" applyFont="1" applyAlignment="1">
      <alignment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49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0" fillId="3" borderId="1" xfId="0" applyNumberFormat="1" applyFill="1" applyBorder="1"/>
    <xf numFmtId="4" fontId="0" fillId="3" borderId="1" xfId="0" applyNumberForma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13" zoomScale="90" zoomScaleNormal="90" workbookViewId="0">
      <selection activeCell="H29" sqref="H29"/>
    </sheetView>
  </sheetViews>
  <sheetFormatPr defaultRowHeight="15" x14ac:dyDescent="0.25"/>
  <cols>
    <col min="1" max="1" width="9.140625" style="58"/>
    <col min="2" max="2" width="15.42578125" customWidth="1"/>
    <col min="3" max="3" width="35.42578125" customWidth="1"/>
    <col min="4" max="4" width="28.85546875" customWidth="1"/>
    <col min="5" max="5" width="20.85546875" style="20" customWidth="1"/>
    <col min="6" max="6" width="20" style="20" customWidth="1"/>
    <col min="7" max="7" width="32.140625" customWidth="1"/>
    <col min="8" max="8" width="24.85546875" customWidth="1"/>
    <col min="9" max="9" width="18.140625" customWidth="1"/>
    <col min="10" max="10" width="12" customWidth="1"/>
    <col min="11" max="11" width="21" customWidth="1"/>
    <col min="12" max="12" width="14" customWidth="1"/>
    <col min="13" max="13" width="19.42578125" customWidth="1"/>
    <col min="14" max="14" width="12" customWidth="1"/>
    <col min="15" max="15" width="15.5703125" customWidth="1"/>
  </cols>
  <sheetData>
    <row r="1" spans="1:16" x14ac:dyDescent="0.25">
      <c r="H1" s="81" t="s">
        <v>10</v>
      </c>
      <c r="I1" s="81"/>
    </row>
    <row r="2" spans="1:16" ht="61.5" customHeight="1" x14ac:dyDescent="0.25">
      <c r="G2" s="15"/>
      <c r="H2" s="82" t="s">
        <v>15</v>
      </c>
      <c r="I2" s="82"/>
    </row>
    <row r="3" spans="1:16" ht="18.75" x14ac:dyDescent="0.3">
      <c r="A3" s="83" t="s">
        <v>107</v>
      </c>
      <c r="B3" s="83"/>
      <c r="C3" s="83"/>
      <c r="D3" s="83"/>
      <c r="E3" s="83"/>
      <c r="F3" s="83"/>
      <c r="G3" s="83"/>
      <c r="H3" s="83"/>
      <c r="I3" s="83"/>
      <c r="K3" s="10"/>
      <c r="L3" s="10"/>
      <c r="M3" s="11"/>
      <c r="N3" s="11"/>
      <c r="O3" s="11"/>
      <c r="P3" s="11"/>
    </row>
    <row r="4" spans="1:16" ht="15.75" thickBot="1" x14ac:dyDescent="0.3">
      <c r="K4" s="11"/>
      <c r="L4" s="11"/>
      <c r="M4" s="11"/>
      <c r="N4" s="11"/>
      <c r="O4" s="11"/>
      <c r="P4" s="11"/>
    </row>
    <row r="5" spans="1:16" s="1" customFormat="1" ht="105" customHeight="1" thickBot="1" x14ac:dyDescent="0.3">
      <c r="A5" s="59" t="s">
        <v>0</v>
      </c>
      <c r="B5" s="3" t="s">
        <v>16</v>
      </c>
      <c r="C5" s="3" t="s">
        <v>17</v>
      </c>
      <c r="D5" s="3" t="s">
        <v>12</v>
      </c>
      <c r="E5" s="3" t="s">
        <v>13</v>
      </c>
      <c r="F5" s="3" t="s">
        <v>18</v>
      </c>
      <c r="G5" s="9" t="s">
        <v>2</v>
      </c>
      <c r="H5" s="9" t="s">
        <v>1</v>
      </c>
      <c r="I5" s="5" t="s">
        <v>19</v>
      </c>
      <c r="K5" s="12"/>
      <c r="L5" s="12"/>
      <c r="M5" s="12"/>
      <c r="N5" s="12"/>
      <c r="O5" s="12"/>
      <c r="P5" s="13"/>
    </row>
    <row r="6" spans="1:16" ht="15.75" thickBot="1" x14ac:dyDescent="0.3">
      <c r="A6" s="60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  <c r="K6" s="14"/>
      <c r="L6" s="14"/>
      <c r="M6" s="14"/>
      <c r="N6" s="14"/>
      <c r="O6" s="14"/>
      <c r="P6" s="11"/>
    </row>
    <row r="7" spans="1:16" ht="400.5" customHeight="1" x14ac:dyDescent="0.25">
      <c r="A7" s="43" t="s">
        <v>6</v>
      </c>
      <c r="B7" s="43" t="s">
        <v>3</v>
      </c>
      <c r="C7" s="17" t="s">
        <v>20</v>
      </c>
      <c r="D7" s="44" t="s">
        <v>21</v>
      </c>
      <c r="E7" s="24" t="s">
        <v>14</v>
      </c>
      <c r="F7" s="75" t="s">
        <v>5</v>
      </c>
      <c r="G7" s="24" t="s">
        <v>31</v>
      </c>
      <c r="H7" s="16"/>
      <c r="I7" s="43" t="s">
        <v>22</v>
      </c>
      <c r="K7" s="14"/>
      <c r="L7" s="14">
        <v>0.3</v>
      </c>
      <c r="M7" s="14">
        <v>0.12</v>
      </c>
      <c r="N7" s="14">
        <f>L7-M7</f>
        <v>0.18</v>
      </c>
      <c r="O7" s="14"/>
      <c r="P7" s="11"/>
    </row>
    <row r="8" spans="1:16" ht="114" customHeight="1" x14ac:dyDescent="0.25">
      <c r="A8" s="23" t="s">
        <v>7</v>
      </c>
      <c r="B8" s="23" t="s">
        <v>3</v>
      </c>
      <c r="C8" s="35" t="s">
        <v>23</v>
      </c>
      <c r="D8" s="56" t="s">
        <v>21</v>
      </c>
      <c r="E8" s="25" t="s">
        <v>4</v>
      </c>
      <c r="F8" s="76" t="s">
        <v>5</v>
      </c>
      <c r="G8" s="25" t="s">
        <v>31</v>
      </c>
      <c r="H8" s="32"/>
      <c r="I8" s="23" t="s">
        <v>22</v>
      </c>
      <c r="K8" s="14"/>
      <c r="O8" s="14"/>
      <c r="P8" s="11"/>
    </row>
    <row r="9" spans="1:16" ht="123" customHeight="1" x14ac:dyDescent="0.25">
      <c r="A9" s="43" t="s">
        <v>11</v>
      </c>
      <c r="B9" s="23" t="s">
        <v>3</v>
      </c>
      <c r="C9" s="35" t="s">
        <v>71</v>
      </c>
      <c r="D9" s="56" t="s">
        <v>21</v>
      </c>
      <c r="E9" s="25" t="s">
        <v>4</v>
      </c>
      <c r="F9" s="76" t="s">
        <v>5</v>
      </c>
      <c r="G9" s="25" t="s">
        <v>31</v>
      </c>
      <c r="H9" s="32"/>
      <c r="I9" s="23" t="s">
        <v>22</v>
      </c>
      <c r="K9" s="14"/>
      <c r="L9" s="14"/>
      <c r="M9" s="14"/>
      <c r="N9" s="14"/>
      <c r="O9" s="14"/>
      <c r="P9" s="11"/>
    </row>
    <row r="10" spans="1:16" ht="120" customHeight="1" x14ac:dyDescent="0.25">
      <c r="A10" s="23" t="s">
        <v>34</v>
      </c>
      <c r="B10" s="23" t="s">
        <v>3</v>
      </c>
      <c r="C10" s="35" t="s">
        <v>28</v>
      </c>
      <c r="D10" s="56" t="s">
        <v>21</v>
      </c>
      <c r="E10" s="25" t="s">
        <v>4</v>
      </c>
      <c r="F10" s="76" t="s">
        <v>5</v>
      </c>
      <c r="G10" s="25" t="s">
        <v>31</v>
      </c>
      <c r="H10" s="32"/>
      <c r="I10" s="23" t="s">
        <v>22</v>
      </c>
      <c r="K10" s="14"/>
      <c r="L10" s="14"/>
      <c r="M10" s="14"/>
      <c r="N10" s="14"/>
      <c r="O10" s="14"/>
      <c r="P10" s="11"/>
    </row>
    <row r="11" spans="1:16" ht="179.25" customHeight="1" x14ac:dyDescent="0.25">
      <c r="A11" s="43" t="s">
        <v>36</v>
      </c>
      <c r="B11" s="23" t="s">
        <v>3</v>
      </c>
      <c r="C11" s="17" t="s">
        <v>84</v>
      </c>
      <c r="D11" s="71" t="s">
        <v>85</v>
      </c>
      <c r="E11" s="25" t="s">
        <v>63</v>
      </c>
      <c r="F11" s="76" t="s">
        <v>27</v>
      </c>
      <c r="G11" s="24" t="s">
        <v>86</v>
      </c>
      <c r="H11" s="32"/>
      <c r="I11" s="23" t="s">
        <v>22</v>
      </c>
      <c r="K11" s="14"/>
      <c r="L11" s="14">
        <v>1.5</v>
      </c>
      <c r="M11" s="14">
        <v>0.75</v>
      </c>
      <c r="N11" s="14">
        <f>L11-M11</f>
        <v>0.75</v>
      </c>
      <c r="O11" s="14"/>
      <c r="P11" s="11"/>
    </row>
    <row r="12" spans="1:16" ht="179.25" customHeight="1" x14ac:dyDescent="0.25">
      <c r="A12" s="23" t="s">
        <v>37</v>
      </c>
      <c r="B12" s="23" t="s">
        <v>3</v>
      </c>
      <c r="C12" s="73" t="s">
        <v>92</v>
      </c>
      <c r="D12" s="71" t="s">
        <v>94</v>
      </c>
      <c r="E12" s="25" t="s">
        <v>63</v>
      </c>
      <c r="F12" s="76" t="s">
        <v>27</v>
      </c>
      <c r="G12" s="70" t="s">
        <v>95</v>
      </c>
      <c r="H12" s="32"/>
      <c r="I12" s="23" t="s">
        <v>22</v>
      </c>
      <c r="K12" s="14"/>
      <c r="L12" s="14"/>
      <c r="M12" s="14"/>
      <c r="N12" s="14"/>
      <c r="O12" s="14"/>
      <c r="P12" s="11"/>
    </row>
    <row r="13" spans="1:16" ht="179.25" customHeight="1" x14ac:dyDescent="0.25">
      <c r="A13" s="43" t="s">
        <v>72</v>
      </c>
      <c r="B13" s="23" t="s">
        <v>3</v>
      </c>
      <c r="C13" s="74" t="s">
        <v>93</v>
      </c>
      <c r="D13" s="71" t="s">
        <v>94</v>
      </c>
      <c r="E13" s="25" t="s">
        <v>63</v>
      </c>
      <c r="F13" s="76" t="s">
        <v>27</v>
      </c>
      <c r="G13" s="70" t="s">
        <v>95</v>
      </c>
      <c r="H13" s="32"/>
      <c r="I13" s="23" t="s">
        <v>22</v>
      </c>
      <c r="K13" s="14"/>
      <c r="L13" s="14"/>
      <c r="M13" s="14"/>
      <c r="N13" s="14"/>
      <c r="O13" s="14"/>
      <c r="P13" s="11"/>
    </row>
    <row r="14" spans="1:16" ht="91.5" customHeight="1" x14ac:dyDescent="0.25">
      <c r="A14" s="23" t="s">
        <v>73</v>
      </c>
      <c r="B14" s="45" t="s">
        <v>81</v>
      </c>
      <c r="C14" s="57" t="s">
        <v>62</v>
      </c>
      <c r="D14" s="45" t="s">
        <v>64</v>
      </c>
      <c r="E14" s="77" t="s">
        <v>63</v>
      </c>
      <c r="F14" s="78" t="s">
        <v>27</v>
      </c>
      <c r="G14" s="25" t="s">
        <v>113</v>
      </c>
      <c r="H14" s="32"/>
      <c r="I14" s="23" t="s">
        <v>22</v>
      </c>
      <c r="K14" s="14"/>
      <c r="L14" s="14">
        <v>2</v>
      </c>
      <c r="M14" s="14">
        <v>1.5</v>
      </c>
      <c r="N14" s="14">
        <f>L14-M14</f>
        <v>0.5</v>
      </c>
      <c r="O14" s="14"/>
      <c r="P14" s="11"/>
    </row>
    <row r="15" spans="1:16" ht="120.75" customHeight="1" x14ac:dyDescent="0.25">
      <c r="A15" s="43" t="s">
        <v>80</v>
      </c>
      <c r="B15" s="56" t="s">
        <v>8</v>
      </c>
      <c r="C15" s="2" t="s">
        <v>26</v>
      </c>
      <c r="D15" s="56" t="s">
        <v>24</v>
      </c>
      <c r="E15" s="23" t="s">
        <v>4</v>
      </c>
      <c r="F15" s="23" t="s">
        <v>5</v>
      </c>
      <c r="G15" s="25" t="s">
        <v>31</v>
      </c>
      <c r="H15" s="32"/>
      <c r="I15" s="23" t="s">
        <v>22</v>
      </c>
      <c r="K15" s="14"/>
      <c r="L15" s="14"/>
      <c r="M15" s="14"/>
      <c r="N15" s="14"/>
      <c r="O15" s="14"/>
      <c r="P15" s="11"/>
    </row>
    <row r="16" spans="1:16" s="1" customFormat="1" ht="132" hidden="1" customHeight="1" x14ac:dyDescent="0.25">
      <c r="A16" s="23" t="s">
        <v>72</v>
      </c>
      <c r="B16" s="23" t="s">
        <v>8</v>
      </c>
      <c r="C16" s="2" t="s">
        <v>45</v>
      </c>
      <c r="D16" s="2" t="s">
        <v>25</v>
      </c>
      <c r="E16" s="55" t="s">
        <v>9</v>
      </c>
      <c r="F16" s="55" t="s">
        <v>27</v>
      </c>
      <c r="G16" s="32"/>
      <c r="H16" s="32"/>
      <c r="I16" s="23" t="s">
        <v>22</v>
      </c>
      <c r="K16" s="13"/>
      <c r="L16" s="13"/>
      <c r="M16" s="13"/>
      <c r="N16" s="13"/>
      <c r="O16" s="13"/>
      <c r="P16" s="13"/>
    </row>
    <row r="17" spans="1:16" ht="140.25" hidden="1" customHeight="1" x14ac:dyDescent="0.25">
      <c r="A17" s="53" t="s">
        <v>73</v>
      </c>
      <c r="B17" s="45" t="s">
        <v>8</v>
      </c>
      <c r="C17" s="46" t="s">
        <v>79</v>
      </c>
      <c r="D17" s="2" t="s">
        <v>25</v>
      </c>
      <c r="E17" s="47" t="s">
        <v>9</v>
      </c>
      <c r="F17" s="47" t="s">
        <v>27</v>
      </c>
      <c r="G17" s="32"/>
      <c r="H17" s="32"/>
      <c r="I17" s="23" t="s">
        <v>22</v>
      </c>
      <c r="K17" s="14"/>
      <c r="L17" s="14"/>
      <c r="M17" s="14"/>
      <c r="N17" s="14"/>
      <c r="O17" s="14"/>
      <c r="P17" s="11"/>
    </row>
    <row r="18" spans="1:16" s="1" customFormat="1" x14ac:dyDescent="0.25">
      <c r="A18" s="61"/>
      <c r="E18" s="21"/>
      <c r="F18" s="21"/>
      <c r="K18" s="13"/>
      <c r="L18" s="13"/>
      <c r="M18" s="13"/>
      <c r="N18" s="13"/>
      <c r="O18" s="13"/>
      <c r="P18" s="13"/>
    </row>
    <row r="19" spans="1:16" s="1" customFormat="1" x14ac:dyDescent="0.25">
      <c r="A19" s="61"/>
      <c r="E19" s="21"/>
      <c r="F19" s="21"/>
      <c r="K19" s="13"/>
      <c r="L19" s="13"/>
      <c r="M19" s="13"/>
      <c r="N19" s="13"/>
      <c r="O19" s="13"/>
      <c r="P19" s="13"/>
    </row>
    <row r="20" spans="1:16" s="1" customFormat="1" x14ac:dyDescent="0.25">
      <c r="A20" s="61"/>
      <c r="E20" s="21"/>
      <c r="F20" s="21"/>
      <c r="K20" s="13"/>
      <c r="L20" s="13"/>
      <c r="M20" s="13"/>
      <c r="N20" s="13"/>
      <c r="O20" s="13"/>
      <c r="P20" s="13"/>
    </row>
    <row r="21" spans="1:16" s="1" customFormat="1" x14ac:dyDescent="0.25">
      <c r="A21" s="61"/>
      <c r="E21" s="21"/>
      <c r="F21" s="21"/>
      <c r="K21" s="13"/>
      <c r="L21" s="13"/>
      <c r="M21" s="13"/>
      <c r="N21" s="13"/>
      <c r="O21" s="13"/>
      <c r="P21" s="13"/>
    </row>
    <row r="22" spans="1:16" s="1" customFormat="1" x14ac:dyDescent="0.25">
      <c r="A22" s="61"/>
      <c r="E22" s="21"/>
      <c r="F22" s="21"/>
      <c r="K22" s="13"/>
      <c r="L22" s="13"/>
      <c r="M22" s="13"/>
      <c r="N22" s="13"/>
      <c r="O22" s="13"/>
      <c r="P22" s="13"/>
    </row>
    <row r="23" spans="1:16" s="1" customFormat="1" x14ac:dyDescent="0.25">
      <c r="A23" s="61"/>
      <c r="E23" s="21"/>
      <c r="F23" s="21"/>
      <c r="K23" s="13"/>
      <c r="L23" s="13"/>
      <c r="M23" s="13"/>
      <c r="N23" s="13"/>
      <c r="O23" s="13"/>
      <c r="P23" s="13"/>
    </row>
    <row r="24" spans="1:16" s="1" customFormat="1" x14ac:dyDescent="0.25">
      <c r="A24" s="61"/>
      <c r="E24" s="21"/>
      <c r="F24" s="21"/>
      <c r="K24" s="13"/>
      <c r="L24" s="13"/>
      <c r="M24" s="13"/>
      <c r="N24" s="13"/>
      <c r="O24" s="13"/>
      <c r="P24" s="13"/>
    </row>
    <row r="25" spans="1:16" s="1" customFormat="1" x14ac:dyDescent="0.25">
      <c r="A25" s="61"/>
      <c r="E25" s="21"/>
      <c r="F25" s="21"/>
      <c r="K25" s="13"/>
      <c r="L25" s="13"/>
      <c r="M25" s="13"/>
      <c r="N25" s="13"/>
      <c r="O25" s="13"/>
      <c r="P25" s="13"/>
    </row>
    <row r="26" spans="1:16" s="1" customFormat="1" x14ac:dyDescent="0.25">
      <c r="A26" s="61"/>
      <c r="E26" s="21"/>
      <c r="F26" s="21"/>
      <c r="K26" s="13"/>
      <c r="L26" s="13"/>
      <c r="M26" s="13"/>
      <c r="N26" s="13"/>
      <c r="O26" s="13"/>
      <c r="P26" s="13"/>
    </row>
    <row r="27" spans="1:16" s="1" customFormat="1" x14ac:dyDescent="0.25">
      <c r="A27" s="61"/>
      <c r="E27" s="21"/>
      <c r="F27" s="21"/>
      <c r="K27" s="13"/>
      <c r="L27" s="13"/>
      <c r="M27" s="13"/>
      <c r="N27" s="13"/>
      <c r="O27" s="13"/>
      <c r="P27" s="13"/>
    </row>
    <row r="28" spans="1:16" s="1" customFormat="1" x14ac:dyDescent="0.25">
      <c r="A28" s="61"/>
      <c r="E28" s="21"/>
      <c r="F28" s="21"/>
    </row>
    <row r="29" spans="1:16" s="1" customFormat="1" x14ac:dyDescent="0.25">
      <c r="A29" s="61"/>
      <c r="E29" s="21"/>
      <c r="F29" s="21"/>
    </row>
    <row r="30" spans="1:16" s="1" customFormat="1" x14ac:dyDescent="0.25">
      <c r="A30" s="61"/>
      <c r="E30" s="21"/>
      <c r="F30" s="21"/>
    </row>
    <row r="31" spans="1:16" s="1" customFormat="1" x14ac:dyDescent="0.25">
      <c r="A31" s="61"/>
      <c r="E31" s="21"/>
      <c r="F31" s="21"/>
    </row>
  </sheetData>
  <mergeCells count="3">
    <mergeCell ref="H1:I1"/>
    <mergeCell ref="H2:I2"/>
    <mergeCell ref="A3:I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0" fitToHeight="2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2"/>
  <sheetViews>
    <sheetView topLeftCell="A6" workbookViewId="0">
      <selection activeCell="G14" sqref="G14"/>
    </sheetView>
  </sheetViews>
  <sheetFormatPr defaultRowHeight="15" x14ac:dyDescent="0.25"/>
  <cols>
    <col min="2" max="2" width="55.140625" customWidth="1"/>
    <col min="3" max="3" width="51.28515625" customWidth="1"/>
    <col min="4" max="4" width="36.42578125" customWidth="1"/>
  </cols>
  <sheetData>
    <row r="3" spans="1:11" ht="18.75" x14ac:dyDescent="0.3">
      <c r="A3" s="83" t="s">
        <v>112</v>
      </c>
      <c r="B3" s="83"/>
      <c r="C3" s="83"/>
      <c r="D3" s="83"/>
      <c r="E3" s="15"/>
      <c r="F3" s="10"/>
      <c r="G3" s="10"/>
      <c r="H3" s="11"/>
      <c r="I3" s="11"/>
      <c r="J3" s="11"/>
      <c r="K3" s="11"/>
    </row>
    <row r="4" spans="1:11" ht="15.75" thickBot="1" x14ac:dyDescent="0.3">
      <c r="C4" s="15"/>
      <c r="D4" s="15"/>
      <c r="E4" s="15"/>
      <c r="F4" s="11"/>
      <c r="G4" s="11"/>
      <c r="H4" s="11"/>
      <c r="I4" s="11"/>
      <c r="J4" s="11"/>
      <c r="K4" s="11"/>
    </row>
    <row r="5" spans="1:11" s="1" customFormat="1" ht="68.25" customHeight="1" thickBot="1" x14ac:dyDescent="0.3">
      <c r="A5" s="4" t="s">
        <v>0</v>
      </c>
      <c r="B5" s="3" t="s">
        <v>40</v>
      </c>
      <c r="C5" s="9" t="s">
        <v>29</v>
      </c>
      <c r="D5" s="9" t="s">
        <v>30</v>
      </c>
      <c r="E5" s="13"/>
      <c r="F5" s="12"/>
      <c r="G5" s="12"/>
      <c r="H5" s="12"/>
      <c r="I5" s="12"/>
      <c r="J5" s="12"/>
      <c r="K5" s="13"/>
    </row>
    <row r="6" spans="1:11" ht="15.75" thickBot="1" x14ac:dyDescent="0.3">
      <c r="A6" s="6">
        <v>1</v>
      </c>
      <c r="B6" s="7">
        <v>2</v>
      </c>
      <c r="C6" s="22">
        <v>3</v>
      </c>
      <c r="D6" s="30">
        <v>4</v>
      </c>
      <c r="E6" s="28"/>
      <c r="F6" s="14"/>
      <c r="G6" s="14"/>
      <c r="H6" s="14"/>
      <c r="I6" s="14"/>
      <c r="J6" s="14"/>
      <c r="K6" s="11"/>
    </row>
    <row r="7" spans="1:11" ht="243.75" customHeight="1" x14ac:dyDescent="0.25">
      <c r="A7" s="43" t="s">
        <v>6</v>
      </c>
      <c r="B7" s="17" t="s">
        <v>41</v>
      </c>
      <c r="C7" s="24" t="s">
        <v>31</v>
      </c>
      <c r="D7" s="24" t="s">
        <v>32</v>
      </c>
      <c r="E7" s="29"/>
      <c r="F7" s="11"/>
      <c r="G7" s="14"/>
      <c r="H7" s="14"/>
      <c r="I7" s="14"/>
      <c r="J7" s="14"/>
      <c r="K7" s="11"/>
    </row>
    <row r="8" spans="1:11" ht="88.5" customHeight="1" x14ac:dyDescent="0.25">
      <c r="A8" s="23" t="s">
        <v>7</v>
      </c>
      <c r="B8" s="35" t="s">
        <v>42</v>
      </c>
      <c r="C8" s="25" t="s">
        <v>31</v>
      </c>
      <c r="D8" s="25" t="s">
        <v>32</v>
      </c>
      <c r="E8" s="28"/>
      <c r="F8" s="14"/>
      <c r="G8" s="14"/>
      <c r="H8" s="14"/>
      <c r="I8" s="14"/>
      <c r="J8" s="14"/>
      <c r="K8" s="11"/>
    </row>
    <row r="9" spans="1:11" s="1" customFormat="1" ht="93" customHeight="1" x14ac:dyDescent="0.25">
      <c r="A9" s="43" t="s">
        <v>11</v>
      </c>
      <c r="B9" s="35" t="s">
        <v>70</v>
      </c>
      <c r="C9" s="25" t="s">
        <v>31</v>
      </c>
      <c r="D9" s="27" t="s">
        <v>33</v>
      </c>
      <c r="F9" s="13"/>
      <c r="G9" s="13"/>
      <c r="H9" s="13"/>
      <c r="I9" s="13"/>
      <c r="J9" s="13"/>
      <c r="K9" s="13"/>
    </row>
    <row r="10" spans="1:11" s="1" customFormat="1" ht="89.25" customHeight="1" x14ac:dyDescent="0.25">
      <c r="A10" s="23" t="s">
        <v>34</v>
      </c>
      <c r="B10" s="35" t="s">
        <v>43</v>
      </c>
      <c r="C10" s="25" t="s">
        <v>31</v>
      </c>
      <c r="D10" s="25" t="s">
        <v>32</v>
      </c>
      <c r="F10" s="13"/>
      <c r="G10" s="13"/>
      <c r="H10" s="13"/>
      <c r="I10" s="13"/>
      <c r="J10" s="13"/>
      <c r="K10" s="13"/>
    </row>
    <row r="11" spans="1:11" s="1" customFormat="1" ht="89.25" customHeight="1" x14ac:dyDescent="0.25">
      <c r="A11" s="43" t="s">
        <v>36</v>
      </c>
      <c r="B11" s="17" t="s">
        <v>99</v>
      </c>
      <c r="C11" s="24" t="s">
        <v>86</v>
      </c>
      <c r="D11" s="18" t="s">
        <v>87</v>
      </c>
      <c r="F11" s="13"/>
      <c r="G11" s="13"/>
      <c r="H11" s="13"/>
      <c r="I11" s="13"/>
      <c r="J11" s="13"/>
      <c r="K11" s="13"/>
    </row>
    <row r="12" spans="1:11" s="1" customFormat="1" ht="89.25" customHeight="1" x14ac:dyDescent="0.25">
      <c r="A12" s="23" t="s">
        <v>37</v>
      </c>
      <c r="B12" s="73" t="s">
        <v>100</v>
      </c>
      <c r="C12" s="70" t="s">
        <v>95</v>
      </c>
      <c r="D12" s="18" t="s">
        <v>96</v>
      </c>
      <c r="F12" s="13"/>
      <c r="G12" s="13"/>
      <c r="H12" s="13"/>
      <c r="I12" s="13"/>
      <c r="J12" s="13"/>
      <c r="K12" s="13"/>
    </row>
    <row r="13" spans="1:11" s="1" customFormat="1" ht="89.25" customHeight="1" x14ac:dyDescent="0.25">
      <c r="A13" s="43" t="s">
        <v>72</v>
      </c>
      <c r="B13" s="74" t="s">
        <v>101</v>
      </c>
      <c r="C13" s="70" t="s">
        <v>95</v>
      </c>
      <c r="D13" s="18" t="s">
        <v>96</v>
      </c>
      <c r="F13" s="13"/>
      <c r="G13" s="13"/>
      <c r="H13" s="13"/>
      <c r="I13" s="13"/>
      <c r="J13" s="13"/>
      <c r="K13" s="13"/>
    </row>
    <row r="14" spans="1:11" s="1" customFormat="1" ht="89.25" customHeight="1" x14ac:dyDescent="0.25">
      <c r="A14" s="23" t="s">
        <v>73</v>
      </c>
      <c r="B14" s="57" t="s">
        <v>75</v>
      </c>
      <c r="C14" s="25" t="s">
        <v>113</v>
      </c>
      <c r="D14" s="27" t="s">
        <v>39</v>
      </c>
      <c r="F14" s="13"/>
      <c r="G14" s="13"/>
      <c r="H14" s="13"/>
      <c r="I14" s="13"/>
      <c r="J14" s="13"/>
      <c r="K14" s="13"/>
    </row>
    <row r="15" spans="1:11" s="1" customFormat="1" ht="77.25" customHeight="1" x14ac:dyDescent="0.25">
      <c r="A15" s="43" t="s">
        <v>80</v>
      </c>
      <c r="B15" s="2" t="s">
        <v>44</v>
      </c>
      <c r="C15" s="25" t="s">
        <v>31</v>
      </c>
      <c r="D15" s="27" t="s">
        <v>35</v>
      </c>
      <c r="E15" s="13"/>
      <c r="F15" s="13"/>
      <c r="G15" s="13"/>
      <c r="H15" s="13"/>
      <c r="I15" s="13"/>
      <c r="J15" s="13"/>
      <c r="K15" s="13"/>
    </row>
    <row r="16" spans="1:11" s="1" customFormat="1" ht="85.5" hidden="1" customHeight="1" x14ac:dyDescent="0.25">
      <c r="A16" s="23" t="s">
        <v>97</v>
      </c>
      <c r="B16" s="2" t="s">
        <v>46</v>
      </c>
      <c r="C16" s="25" t="s">
        <v>38</v>
      </c>
      <c r="D16" s="27" t="s">
        <v>39</v>
      </c>
      <c r="E16" s="26"/>
      <c r="F16" s="13"/>
      <c r="G16" s="13"/>
      <c r="H16" s="13"/>
      <c r="I16" s="13"/>
      <c r="J16" s="13"/>
      <c r="K16" s="13"/>
    </row>
    <row r="17" spans="1:11" s="1" customFormat="1" ht="90" hidden="1" x14ac:dyDescent="0.25">
      <c r="A17" s="43" t="s">
        <v>98</v>
      </c>
      <c r="B17" s="46" t="s">
        <v>74</v>
      </c>
      <c r="C17" s="25" t="s">
        <v>38</v>
      </c>
      <c r="D17" s="27" t="s">
        <v>39</v>
      </c>
      <c r="E17" s="13"/>
      <c r="F17" s="13"/>
      <c r="G17" s="13"/>
      <c r="H17" s="13"/>
      <c r="I17" s="13"/>
      <c r="J17" s="13"/>
      <c r="K17" s="13"/>
    </row>
    <row r="18" spans="1:11" s="1" customFormat="1" x14ac:dyDescent="0.25">
      <c r="E18" s="13"/>
      <c r="F18" s="13"/>
      <c r="G18" s="13"/>
      <c r="H18" s="13"/>
      <c r="I18" s="13"/>
      <c r="J18" s="13"/>
      <c r="K18" s="13"/>
    </row>
    <row r="19" spans="1:11" s="1" customFormat="1" x14ac:dyDescent="0.25">
      <c r="F19" s="13"/>
      <c r="G19" s="13"/>
      <c r="H19" s="13"/>
      <c r="I19" s="13"/>
      <c r="J19" s="13"/>
      <c r="K19" s="13"/>
    </row>
    <row r="20" spans="1:11" s="1" customFormat="1" x14ac:dyDescent="0.25">
      <c r="F20" s="13"/>
      <c r="G20" s="13"/>
      <c r="H20" s="13"/>
      <c r="I20" s="13"/>
      <c r="J20" s="13"/>
      <c r="K20" s="13"/>
    </row>
    <row r="21" spans="1:11" s="1" customFormat="1" x14ac:dyDescent="0.25">
      <c r="F21" s="13"/>
      <c r="G21" s="13"/>
      <c r="H21" s="13"/>
      <c r="I21" s="13"/>
      <c r="J21" s="13"/>
      <c r="K21" s="13"/>
    </row>
    <row r="22" spans="1:11" s="1" customFormat="1" x14ac:dyDescent="0.25">
      <c r="F22" s="13"/>
      <c r="G22" s="13"/>
      <c r="H22" s="13"/>
      <c r="I22" s="13"/>
      <c r="J22" s="13"/>
      <c r="K22" s="13"/>
    </row>
  </sheetData>
  <mergeCells count="1">
    <mergeCell ref="A3:D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4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I24"/>
  <sheetViews>
    <sheetView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15" sqref="A15:XFD15"/>
    </sheetView>
  </sheetViews>
  <sheetFormatPr defaultRowHeight="15" x14ac:dyDescent="0.25"/>
  <cols>
    <col min="2" max="2" width="58" customWidth="1"/>
    <col min="3" max="3" width="36.42578125" customWidth="1"/>
    <col min="4" max="4" width="28.42578125" customWidth="1"/>
    <col min="5" max="5" width="6" customWidth="1"/>
    <col min="6" max="6" width="6.28515625" customWidth="1"/>
    <col min="7" max="7" width="6" customWidth="1"/>
    <col min="8" max="8" width="5.85546875" customWidth="1"/>
    <col min="9" max="11" width="5.5703125" customWidth="1"/>
    <col min="12" max="13" width="5.28515625" customWidth="1"/>
    <col min="14" max="15" width="6" customWidth="1"/>
    <col min="16" max="16" width="5.5703125" customWidth="1"/>
    <col min="17" max="17" width="6" customWidth="1"/>
    <col min="18" max="20" width="5.7109375" customWidth="1"/>
    <col min="21" max="23" width="5.5703125" customWidth="1"/>
    <col min="24" max="24" width="6.140625" customWidth="1"/>
    <col min="25" max="25" width="5.140625" customWidth="1"/>
    <col min="26" max="26" width="6.140625" customWidth="1"/>
    <col min="27" max="31" width="6.7109375" customWidth="1"/>
    <col min="32" max="32" width="13.28515625" customWidth="1"/>
    <col min="33" max="33" width="13.42578125" customWidth="1"/>
    <col min="34" max="34" width="36.85546875" customWidth="1"/>
    <col min="35" max="35" width="42.28515625" customWidth="1"/>
  </cols>
  <sheetData>
    <row r="2" spans="1:35" ht="18.75" x14ac:dyDescent="0.3">
      <c r="B2" s="31" t="s">
        <v>50</v>
      </c>
    </row>
    <row r="3" spans="1:35" ht="15.75" thickBot="1" x14ac:dyDescent="0.3"/>
    <row r="4" spans="1:35" x14ac:dyDescent="0.25">
      <c r="A4" s="93" t="s">
        <v>0</v>
      </c>
      <c r="B4" s="90" t="s">
        <v>40</v>
      </c>
      <c r="C4" s="87" t="s">
        <v>29</v>
      </c>
      <c r="D4" s="87" t="s">
        <v>30</v>
      </c>
      <c r="E4" s="105" t="s">
        <v>51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96" t="s">
        <v>108</v>
      </c>
      <c r="AG4" s="96" t="s">
        <v>109</v>
      </c>
      <c r="AH4" s="84" t="s">
        <v>52</v>
      </c>
    </row>
    <row r="5" spans="1:35" ht="60.75" customHeight="1" x14ac:dyDescent="0.25">
      <c r="A5" s="94"/>
      <c r="B5" s="91"/>
      <c r="C5" s="88"/>
      <c r="D5" s="88"/>
      <c r="E5" s="99" t="s">
        <v>105</v>
      </c>
      <c r="F5" s="100"/>
      <c r="G5" s="100"/>
      <c r="H5" s="100"/>
      <c r="I5" s="100"/>
      <c r="J5" s="100"/>
      <c r="K5" s="100"/>
      <c r="L5" s="100"/>
      <c r="M5" s="101"/>
      <c r="N5" s="99" t="s">
        <v>106</v>
      </c>
      <c r="O5" s="100"/>
      <c r="P5" s="100"/>
      <c r="Q5" s="100"/>
      <c r="R5" s="100"/>
      <c r="S5" s="100"/>
      <c r="T5" s="100"/>
      <c r="U5" s="100"/>
      <c r="V5" s="101"/>
      <c r="W5" s="102" t="s">
        <v>53</v>
      </c>
      <c r="X5" s="103"/>
      <c r="Y5" s="103"/>
      <c r="Z5" s="103"/>
      <c r="AA5" s="103"/>
      <c r="AB5" s="103"/>
      <c r="AC5" s="103"/>
      <c r="AD5" s="103"/>
      <c r="AE5" s="104"/>
      <c r="AF5" s="97"/>
      <c r="AG5" s="97"/>
      <c r="AH5" s="85"/>
    </row>
    <row r="6" spans="1:35" s="1" customFormat="1" ht="27" customHeight="1" thickBot="1" x14ac:dyDescent="0.3">
      <c r="A6" s="95"/>
      <c r="B6" s="92"/>
      <c r="C6" s="89"/>
      <c r="D6" s="89"/>
      <c r="E6" s="36">
        <v>2015</v>
      </c>
      <c r="F6" s="36">
        <v>2016</v>
      </c>
      <c r="G6" s="36">
        <v>2017</v>
      </c>
      <c r="H6" s="36">
        <v>2018</v>
      </c>
      <c r="I6" s="36">
        <v>2019</v>
      </c>
      <c r="J6" s="36">
        <v>202</v>
      </c>
      <c r="K6" s="36">
        <v>2021</v>
      </c>
      <c r="L6" s="36">
        <v>2022</v>
      </c>
      <c r="M6" s="36">
        <v>2023</v>
      </c>
      <c r="N6" s="36">
        <v>2015</v>
      </c>
      <c r="O6" s="36">
        <v>2016</v>
      </c>
      <c r="P6" s="36">
        <v>2017</v>
      </c>
      <c r="Q6" s="36">
        <v>2018</v>
      </c>
      <c r="R6" s="36">
        <v>2019</v>
      </c>
      <c r="S6" s="36">
        <v>2020</v>
      </c>
      <c r="T6" s="36">
        <v>2021</v>
      </c>
      <c r="U6" s="36">
        <v>2022</v>
      </c>
      <c r="V6" s="36">
        <v>2023</v>
      </c>
      <c r="W6" s="36">
        <v>2015</v>
      </c>
      <c r="X6" s="36">
        <v>2016</v>
      </c>
      <c r="Y6" s="36">
        <v>2017</v>
      </c>
      <c r="Z6" s="36">
        <v>2018</v>
      </c>
      <c r="AA6" s="36">
        <v>2019</v>
      </c>
      <c r="AB6" s="36">
        <v>2020</v>
      </c>
      <c r="AC6" s="36">
        <v>2021</v>
      </c>
      <c r="AD6" s="36">
        <v>2022</v>
      </c>
      <c r="AE6" s="36">
        <v>2023</v>
      </c>
      <c r="AF6" s="98"/>
      <c r="AG6" s="98"/>
      <c r="AH6" s="86"/>
    </row>
    <row r="7" spans="1:35" ht="15.75" thickBot="1" x14ac:dyDescent="0.3">
      <c r="A7" s="6">
        <v>1</v>
      </c>
      <c r="B7" s="7">
        <v>2</v>
      </c>
      <c r="C7" s="22">
        <v>3</v>
      </c>
      <c r="D7" s="22">
        <v>4</v>
      </c>
      <c r="E7" s="37"/>
      <c r="F7" s="7"/>
      <c r="G7" s="7"/>
      <c r="H7" s="7"/>
      <c r="I7" s="7"/>
      <c r="J7" s="7"/>
      <c r="K7" s="7"/>
      <c r="L7" s="7"/>
      <c r="M7" s="7"/>
      <c r="N7" s="7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35" ht="243.75" customHeight="1" x14ac:dyDescent="0.25">
      <c r="A8" s="19" t="s">
        <v>6</v>
      </c>
      <c r="B8" s="17" t="s">
        <v>78</v>
      </c>
      <c r="C8" s="24" t="s">
        <v>31</v>
      </c>
      <c r="D8" s="24" t="s">
        <v>32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82</v>
      </c>
      <c r="K8" s="2" t="s">
        <v>90</v>
      </c>
      <c r="L8" s="79">
        <f>15+1487</f>
        <v>1502</v>
      </c>
      <c r="M8" s="79">
        <f>13+1515</f>
        <v>1528</v>
      </c>
      <c r="N8" s="2" t="s">
        <v>56</v>
      </c>
      <c r="O8" s="2" t="s">
        <v>57</v>
      </c>
      <c r="P8" s="2" t="s">
        <v>58</v>
      </c>
      <c r="Q8" s="2" t="s">
        <v>59</v>
      </c>
      <c r="R8" s="2" t="s">
        <v>60</v>
      </c>
      <c r="S8" s="66" t="s">
        <v>82</v>
      </c>
      <c r="T8" s="66" t="s">
        <v>90</v>
      </c>
      <c r="U8" s="80">
        <f>1004+1+1001+1</f>
        <v>2007</v>
      </c>
      <c r="V8" s="80">
        <v>2021</v>
      </c>
      <c r="W8" s="41">
        <f t="shared" ref="W8:AE8" si="0">N8/E8*100</f>
        <v>100</v>
      </c>
      <c r="X8" s="41">
        <f t="shared" si="0"/>
        <v>100</v>
      </c>
      <c r="Y8" s="41">
        <f t="shared" si="0"/>
        <v>100</v>
      </c>
      <c r="Z8" s="41">
        <f t="shared" si="0"/>
        <v>100</v>
      </c>
      <c r="AA8" s="41">
        <f t="shared" si="0"/>
        <v>100</v>
      </c>
      <c r="AB8" s="41">
        <f t="shared" si="0"/>
        <v>100</v>
      </c>
      <c r="AC8" s="41">
        <f t="shared" si="0"/>
        <v>100</v>
      </c>
      <c r="AD8" s="41">
        <f t="shared" si="0"/>
        <v>133.62183754993342</v>
      </c>
      <c r="AE8" s="41">
        <f t="shared" si="0"/>
        <v>132.26439790575915</v>
      </c>
      <c r="AF8" s="67">
        <f>1122+7+68+0.167</f>
        <v>1197.1669999999999</v>
      </c>
      <c r="AG8">
        <v>437.92</v>
      </c>
      <c r="AH8" s="72" t="s">
        <v>55</v>
      </c>
    </row>
    <row r="9" spans="1:35" ht="98.25" customHeight="1" x14ac:dyDescent="0.25">
      <c r="A9" s="23" t="s">
        <v>7</v>
      </c>
      <c r="B9" s="35" t="s">
        <v>47</v>
      </c>
      <c r="C9" s="25" t="s">
        <v>31</v>
      </c>
      <c r="D9" s="25" t="s">
        <v>32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82</v>
      </c>
      <c r="K9" s="2" t="s">
        <v>90</v>
      </c>
      <c r="L9" s="2" t="s">
        <v>102</v>
      </c>
      <c r="M9" s="2" t="s">
        <v>110</v>
      </c>
      <c r="N9" s="32">
        <v>27</v>
      </c>
      <c r="O9" s="34">
        <v>27</v>
      </c>
      <c r="P9" s="34">
        <v>27</v>
      </c>
      <c r="Q9" s="34">
        <v>27</v>
      </c>
      <c r="R9" s="63">
        <v>27</v>
      </c>
      <c r="S9" s="63">
        <v>31</v>
      </c>
      <c r="T9" s="63">
        <v>33</v>
      </c>
      <c r="U9" s="63">
        <v>34</v>
      </c>
      <c r="V9" s="63">
        <v>30</v>
      </c>
      <c r="W9" s="64">
        <f t="shared" ref="W9:W17" si="1">N9/E9*100</f>
        <v>1.7612524461839529</v>
      </c>
      <c r="X9" s="64">
        <f t="shared" ref="X9:AE11" si="2">O9/F9*100</f>
        <v>1.6917293233082706</v>
      </c>
      <c r="Y9" s="64">
        <f t="shared" si="2"/>
        <v>1.6697588126159555</v>
      </c>
      <c r="Z9" s="64">
        <f t="shared" si="2"/>
        <v>1.7013232514177694</v>
      </c>
      <c r="AA9" s="64">
        <f t="shared" si="2"/>
        <v>1.7088607594936709</v>
      </c>
      <c r="AB9" s="64">
        <f t="shared" si="2"/>
        <v>1.9657577679137603</v>
      </c>
      <c r="AC9" s="64">
        <f t="shared" si="2"/>
        <v>2.0767778477029579</v>
      </c>
      <c r="AD9" s="64">
        <f t="shared" si="2"/>
        <v>100</v>
      </c>
      <c r="AE9" s="64">
        <f t="shared" si="2"/>
        <v>100</v>
      </c>
      <c r="AF9" s="68">
        <v>28</v>
      </c>
      <c r="AG9" s="68">
        <v>11.39</v>
      </c>
      <c r="AH9" s="72" t="s">
        <v>91</v>
      </c>
    </row>
    <row r="10" spans="1:35" s="1" customFormat="1" ht="127.5" customHeight="1" x14ac:dyDescent="0.25">
      <c r="A10" s="43" t="s">
        <v>11</v>
      </c>
      <c r="B10" s="35" t="s">
        <v>70</v>
      </c>
      <c r="C10" s="25" t="s">
        <v>31</v>
      </c>
      <c r="D10" s="27" t="s">
        <v>33</v>
      </c>
      <c r="E10" s="50">
        <v>1533</v>
      </c>
      <c r="F10" s="50">
        <v>1596</v>
      </c>
      <c r="G10" s="50">
        <v>1617</v>
      </c>
      <c r="H10" s="50">
        <v>1587</v>
      </c>
      <c r="I10" s="50">
        <v>1580</v>
      </c>
      <c r="J10" s="50">
        <v>1577</v>
      </c>
      <c r="K10" s="50">
        <v>1589</v>
      </c>
      <c r="L10" s="50">
        <v>56</v>
      </c>
      <c r="M10" s="65">
        <v>19</v>
      </c>
      <c r="N10" s="50">
        <v>3</v>
      </c>
      <c r="O10" s="50">
        <v>3</v>
      </c>
      <c r="P10" s="50">
        <v>3</v>
      </c>
      <c r="Q10" s="50">
        <v>3</v>
      </c>
      <c r="R10" s="65">
        <v>3</v>
      </c>
      <c r="S10" s="65">
        <v>58</v>
      </c>
      <c r="T10" s="65">
        <v>2</v>
      </c>
      <c r="U10" s="65">
        <v>56</v>
      </c>
      <c r="V10" s="65">
        <v>19</v>
      </c>
      <c r="W10" s="64">
        <f t="shared" si="1"/>
        <v>0.19569471624266144</v>
      </c>
      <c r="X10" s="64">
        <f t="shared" si="2"/>
        <v>0.18796992481203006</v>
      </c>
      <c r="Y10" s="64">
        <f t="shared" si="2"/>
        <v>0.1855287569573284</v>
      </c>
      <c r="Z10" s="64">
        <f t="shared" si="2"/>
        <v>0.1890359168241966</v>
      </c>
      <c r="AA10" s="64">
        <f t="shared" si="2"/>
        <v>0.18987341772151897</v>
      </c>
      <c r="AB10" s="64">
        <f t="shared" si="2"/>
        <v>3.6778693722257447</v>
      </c>
      <c r="AC10" s="64">
        <f t="shared" si="2"/>
        <v>0.12586532410320958</v>
      </c>
      <c r="AD10" s="64">
        <f t="shared" si="2"/>
        <v>100</v>
      </c>
      <c r="AE10" s="64">
        <f t="shared" si="2"/>
        <v>100</v>
      </c>
      <c r="AF10" s="69">
        <v>5</v>
      </c>
      <c r="AG10" s="69">
        <v>0.88</v>
      </c>
      <c r="AH10" s="72" t="s">
        <v>83</v>
      </c>
      <c r="AI10" s="42"/>
    </row>
    <row r="11" spans="1:35" s="1" customFormat="1" ht="99.75" customHeight="1" x14ac:dyDescent="0.25">
      <c r="A11" s="23" t="s">
        <v>34</v>
      </c>
      <c r="B11" s="35" t="s">
        <v>48</v>
      </c>
      <c r="C11" s="25" t="s">
        <v>31</v>
      </c>
      <c r="D11" s="25" t="s">
        <v>32</v>
      </c>
      <c r="E11" s="50">
        <v>1533</v>
      </c>
      <c r="F11" s="50">
        <v>1596</v>
      </c>
      <c r="G11" s="50">
        <v>1617</v>
      </c>
      <c r="H11" s="50">
        <v>1587</v>
      </c>
      <c r="I11" s="50">
        <v>1580</v>
      </c>
      <c r="J11" s="50">
        <v>1577</v>
      </c>
      <c r="K11" s="50">
        <v>1589</v>
      </c>
      <c r="L11" s="50">
        <v>735</v>
      </c>
      <c r="M11" s="65">
        <v>395</v>
      </c>
      <c r="N11" s="50">
        <v>540</v>
      </c>
      <c r="O11" s="50">
        <v>559</v>
      </c>
      <c r="P11" s="50">
        <v>553</v>
      </c>
      <c r="Q11" s="50">
        <v>572</v>
      </c>
      <c r="R11" s="65">
        <v>569</v>
      </c>
      <c r="S11" s="65">
        <v>924</v>
      </c>
      <c r="T11" s="65">
        <v>483</v>
      </c>
      <c r="U11" s="65">
        <v>378</v>
      </c>
      <c r="V11" s="65">
        <v>395</v>
      </c>
      <c r="W11" s="64">
        <f t="shared" si="1"/>
        <v>35.225048923679061</v>
      </c>
      <c r="X11" s="64">
        <f t="shared" si="2"/>
        <v>35.025062656641602</v>
      </c>
      <c r="Y11" s="64">
        <f t="shared" si="2"/>
        <v>34.1991341991342</v>
      </c>
      <c r="Z11" s="64">
        <f t="shared" si="2"/>
        <v>36.042848141146813</v>
      </c>
      <c r="AA11" s="64">
        <f t="shared" si="2"/>
        <v>36.0126582278481</v>
      </c>
      <c r="AB11" s="64">
        <f t="shared" si="2"/>
        <v>58.592263792010144</v>
      </c>
      <c r="AC11" s="64">
        <f t="shared" si="2"/>
        <v>30.396475770925107</v>
      </c>
      <c r="AD11" s="64">
        <f t="shared" si="2"/>
        <v>51.428571428571423</v>
      </c>
      <c r="AE11" s="64">
        <f t="shared" si="2"/>
        <v>100</v>
      </c>
      <c r="AF11" s="68">
        <v>178</v>
      </c>
      <c r="AG11" s="68">
        <v>93.75</v>
      </c>
      <c r="AH11" s="72" t="s">
        <v>111</v>
      </c>
    </row>
    <row r="12" spans="1:35" s="1" customFormat="1" ht="82.5" customHeight="1" x14ac:dyDescent="0.25">
      <c r="A12" s="43" t="s">
        <v>36</v>
      </c>
      <c r="B12" s="17" t="s">
        <v>88</v>
      </c>
      <c r="C12" s="24" t="s">
        <v>86</v>
      </c>
      <c r="D12" s="24" t="s">
        <v>87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65"/>
      <c r="S12" s="65"/>
      <c r="T12" s="65"/>
      <c r="U12" s="65"/>
      <c r="V12" s="65"/>
      <c r="W12" s="64"/>
      <c r="X12" s="64"/>
      <c r="Y12" s="64"/>
      <c r="Z12" s="64"/>
      <c r="AA12" s="64"/>
      <c r="AB12" s="64"/>
      <c r="AC12" s="64"/>
      <c r="AD12" s="64"/>
      <c r="AE12" s="64"/>
      <c r="AF12" s="68"/>
      <c r="AG12" s="68"/>
      <c r="AH12" s="72" t="s">
        <v>89</v>
      </c>
    </row>
    <row r="13" spans="1:35" s="1" customFormat="1" ht="127.5" customHeight="1" x14ac:dyDescent="0.25">
      <c r="A13" s="23" t="s">
        <v>37</v>
      </c>
      <c r="B13" s="73" t="s">
        <v>100</v>
      </c>
      <c r="C13" s="70" t="s">
        <v>95</v>
      </c>
      <c r="D13" s="18" t="s">
        <v>96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65"/>
      <c r="S13" s="65"/>
      <c r="T13" s="65"/>
      <c r="U13" s="65"/>
      <c r="V13" s="65"/>
      <c r="W13" s="64"/>
      <c r="X13" s="64"/>
      <c r="Y13" s="64"/>
      <c r="Z13" s="64"/>
      <c r="AA13" s="64"/>
      <c r="AB13" s="64"/>
      <c r="AC13" s="64"/>
      <c r="AD13" s="64"/>
      <c r="AE13" s="64"/>
      <c r="AF13" s="68"/>
      <c r="AG13" s="68"/>
      <c r="AH13" s="72" t="s">
        <v>103</v>
      </c>
    </row>
    <row r="14" spans="1:35" s="1" customFormat="1" ht="129" customHeight="1" x14ac:dyDescent="0.25">
      <c r="A14" s="43" t="s">
        <v>72</v>
      </c>
      <c r="B14" s="74" t="s">
        <v>101</v>
      </c>
      <c r="C14" s="70" t="s">
        <v>95</v>
      </c>
      <c r="D14" s="18" t="s">
        <v>96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65"/>
      <c r="S14" s="65"/>
      <c r="T14" s="65"/>
      <c r="U14" s="65"/>
      <c r="V14" s="65"/>
      <c r="W14" s="64"/>
      <c r="X14" s="64"/>
      <c r="Y14" s="64"/>
      <c r="Z14" s="64"/>
      <c r="AA14" s="64"/>
      <c r="AB14" s="64"/>
      <c r="AC14" s="64"/>
      <c r="AD14" s="64"/>
      <c r="AE14" s="64"/>
      <c r="AF14" s="68"/>
      <c r="AG14" s="68"/>
      <c r="AH14" s="72"/>
    </row>
    <row r="15" spans="1:35" s="1" customFormat="1" ht="89.25" customHeight="1" x14ac:dyDescent="0.25">
      <c r="A15" s="23" t="s">
        <v>73</v>
      </c>
      <c r="B15" s="57" t="s">
        <v>76</v>
      </c>
      <c r="C15" s="25" t="s">
        <v>113</v>
      </c>
      <c r="D15" s="27" t="s">
        <v>39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65"/>
      <c r="S15" s="65"/>
      <c r="T15" s="65"/>
      <c r="U15" s="65"/>
      <c r="V15" s="65"/>
      <c r="W15" s="64"/>
      <c r="X15" s="64"/>
      <c r="Y15" s="64"/>
      <c r="Z15" s="64"/>
      <c r="AA15" s="64"/>
      <c r="AB15" s="64"/>
      <c r="AC15" s="64"/>
      <c r="AD15" s="64"/>
      <c r="AE15" s="64"/>
      <c r="AF15" s="68"/>
      <c r="AG15" s="69"/>
      <c r="AH15" s="33"/>
    </row>
    <row r="16" spans="1:35" s="1" customFormat="1" ht="92.25" customHeight="1" x14ac:dyDescent="0.25">
      <c r="A16" s="43" t="s">
        <v>80</v>
      </c>
      <c r="B16" s="2" t="s">
        <v>49</v>
      </c>
      <c r="C16" s="25" t="s">
        <v>31</v>
      </c>
      <c r="D16" s="27" t="s">
        <v>35</v>
      </c>
      <c r="E16" s="50">
        <v>1230</v>
      </c>
      <c r="F16" s="50">
        <v>1305</v>
      </c>
      <c r="G16" s="50">
        <v>1314</v>
      </c>
      <c r="H16" s="50">
        <v>1303</v>
      </c>
      <c r="I16" s="50">
        <v>1314</v>
      </c>
      <c r="J16" s="50">
        <v>1346</v>
      </c>
      <c r="K16" s="50">
        <v>1342</v>
      </c>
      <c r="L16" s="50">
        <v>12</v>
      </c>
      <c r="M16" s="65">
        <v>2</v>
      </c>
      <c r="N16" s="50">
        <v>1</v>
      </c>
      <c r="O16" s="50">
        <v>1</v>
      </c>
      <c r="P16" s="50">
        <v>2</v>
      </c>
      <c r="Q16" s="50">
        <v>3</v>
      </c>
      <c r="R16" s="65">
        <v>3</v>
      </c>
      <c r="S16" s="65">
        <v>14</v>
      </c>
      <c r="T16" s="65">
        <v>2</v>
      </c>
      <c r="U16" s="65">
        <v>2</v>
      </c>
      <c r="V16" s="65">
        <v>2</v>
      </c>
      <c r="W16" s="64">
        <f t="shared" si="1"/>
        <v>8.1300813008130079E-2</v>
      </c>
      <c r="X16" s="64">
        <f t="shared" ref="X16:AE16" si="3">O16/F16*100</f>
        <v>7.6628352490421464E-2</v>
      </c>
      <c r="Y16" s="64">
        <f t="shared" si="3"/>
        <v>0.15220700152207001</v>
      </c>
      <c r="Z16" s="64">
        <f t="shared" si="3"/>
        <v>0.23023791250959325</v>
      </c>
      <c r="AA16" s="64">
        <f t="shared" si="3"/>
        <v>0.22831050228310501</v>
      </c>
      <c r="AB16" s="64">
        <f t="shared" si="3"/>
        <v>1.0401188707280831</v>
      </c>
      <c r="AC16" s="64">
        <f t="shared" si="3"/>
        <v>0.14903129657228018</v>
      </c>
      <c r="AD16" s="64">
        <f t="shared" si="3"/>
        <v>16.666666666666664</v>
      </c>
      <c r="AE16" s="64">
        <f t="shared" si="3"/>
        <v>100</v>
      </c>
      <c r="AF16" s="69">
        <v>0</v>
      </c>
      <c r="AG16" s="69">
        <v>0</v>
      </c>
      <c r="AH16" s="72" t="s">
        <v>104</v>
      </c>
      <c r="AI16" s="42"/>
    </row>
    <row r="17" spans="1:34" s="1" customFormat="1" ht="89.25" hidden="1" customHeight="1" x14ac:dyDescent="0.25">
      <c r="A17" s="23" t="s">
        <v>73</v>
      </c>
      <c r="B17" s="40" t="s">
        <v>61</v>
      </c>
      <c r="C17" s="25" t="s">
        <v>38</v>
      </c>
      <c r="D17" s="27" t="s">
        <v>39</v>
      </c>
      <c r="E17" s="52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62" t="e">
        <f t="shared" si="1"/>
        <v>#DIV/0!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3" t="s">
        <v>54</v>
      </c>
    </row>
    <row r="18" spans="1:34" s="1" customFormat="1" ht="98.25" hidden="1" customHeight="1" x14ac:dyDescent="0.25">
      <c r="A18" s="23" t="s">
        <v>80</v>
      </c>
      <c r="B18" s="54" t="s">
        <v>77</v>
      </c>
      <c r="C18" s="25" t="s">
        <v>38</v>
      </c>
      <c r="D18" s="27" t="s">
        <v>39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idden="1" x14ac:dyDescent="0.25">
      <c r="A19" s="11"/>
      <c r="B19" s="11"/>
      <c r="C19" s="11"/>
      <c r="D19" s="11"/>
      <c r="E19" s="11"/>
    </row>
    <row r="20" spans="1:34" hidden="1" x14ac:dyDescent="0.25">
      <c r="A20" s="11"/>
      <c r="B20" s="48" t="s">
        <v>65</v>
      </c>
      <c r="C20" s="11"/>
      <c r="D20" s="11"/>
      <c r="E20" s="11"/>
    </row>
    <row r="21" spans="1:34" hidden="1" x14ac:dyDescent="0.25">
      <c r="B21" s="49" t="s">
        <v>66</v>
      </c>
    </row>
    <row r="22" spans="1:34" hidden="1" x14ac:dyDescent="0.25">
      <c r="B22" s="49" t="s">
        <v>67</v>
      </c>
    </row>
    <row r="23" spans="1:34" hidden="1" x14ac:dyDescent="0.25">
      <c r="B23" s="49" t="s">
        <v>68</v>
      </c>
    </row>
    <row r="24" spans="1:34" hidden="1" x14ac:dyDescent="0.25">
      <c r="B24" s="49" t="s">
        <v>69</v>
      </c>
    </row>
  </sheetData>
  <mergeCells count="11">
    <mergeCell ref="AH4:AH6"/>
    <mergeCell ref="D4:D6"/>
    <mergeCell ref="B4:B6"/>
    <mergeCell ref="A4:A6"/>
    <mergeCell ref="AF4:AF6"/>
    <mergeCell ref="AG4:AG6"/>
    <mergeCell ref="C4:C6"/>
    <mergeCell ref="E5:M5"/>
    <mergeCell ref="N5:V5"/>
    <mergeCell ref="W5:AE5"/>
    <mergeCell ref="E4:AE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5" fitToHeight="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</vt:lpstr>
      <vt:lpstr>соответствие</vt:lpstr>
      <vt:lpstr>востребованность</vt:lpstr>
      <vt:lpstr>востребованность!Область_печати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user</cp:lastModifiedBy>
  <cp:lastPrinted>2020-08-28T03:53:01Z</cp:lastPrinted>
  <dcterms:created xsi:type="dcterms:W3CDTF">2020-07-16T05:51:25Z</dcterms:created>
  <dcterms:modified xsi:type="dcterms:W3CDTF">2024-08-28T03:20:16Z</dcterms:modified>
</cp:coreProperties>
</file>